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6"/>
  <workbookPr/>
  <mc:AlternateContent xmlns:mc="http://schemas.openxmlformats.org/markup-compatibility/2006">
    <mc:Choice Requires="x15">
      <x15ac:absPath xmlns:x15ac="http://schemas.microsoft.com/office/spreadsheetml/2010/11/ac" url="D:\Andreas\Programmierung\VB\ADMIN\ADMIN\MailSender\Resources\"/>
    </mc:Choice>
  </mc:AlternateContent>
  <xr:revisionPtr revIDLastSave="0" documentId="13_ncr:1_{AF446575-D5D2-4B29-9D9F-A9E7A29174EF}" xr6:coauthVersionLast="36" xr6:coauthVersionMax="36" xr10:uidLastSave="{00000000-0000-0000-0000-000000000000}"/>
  <bookViews>
    <workbookView xWindow="0" yWindow="0" windowWidth="38340" windowHeight="17115" xr2:uid="{00000000-000D-0000-FFFF-FFFF00000000}"/>
  </bookViews>
  <sheets>
    <sheet name="CS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1" l="1"/>
  <c r="G8" i="1"/>
  <c r="C20" i="1"/>
  <c r="D20" i="1"/>
  <c r="E20" i="1"/>
  <c r="F20" i="1"/>
  <c r="G20" i="1"/>
  <c r="B20" i="1"/>
  <c r="E21" i="1" l="1"/>
  <c r="H8" i="1"/>
  <c r="H17" i="1"/>
  <c r="H19" i="1"/>
  <c r="H15" i="1"/>
  <c r="H13" i="1"/>
  <c r="H12" i="1"/>
  <c r="H11" i="1"/>
  <c r="H10" i="1"/>
  <c r="F21" i="1"/>
  <c r="H9" i="1"/>
  <c r="D21" i="1"/>
  <c r="C21" i="1"/>
  <c r="H18" i="1"/>
  <c r="H16" i="1"/>
  <c r="H14" i="1"/>
  <c r="B21" i="1"/>
  <c r="G21" i="1"/>
  <c r="B23" i="1" s="1"/>
  <c r="G12" i="1"/>
  <c r="H21" i="1" l="1"/>
  <c r="G11" i="1"/>
  <c r="G9" i="1"/>
  <c r="G10" i="1"/>
  <c r="G15" i="1"/>
  <c r="G14" i="1"/>
  <c r="G13" i="1"/>
</calcChain>
</file>

<file path=xl/sharedStrings.xml><?xml version="1.0" encoding="utf-8"?>
<sst xmlns="http://schemas.openxmlformats.org/spreadsheetml/2006/main" count="28" uniqueCount="27">
  <si>
    <t>Summe</t>
  </si>
  <si>
    <t>Januar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</si>
  <si>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</si>
  <si>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</si>
  <si>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</si>
  <si>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</si>
  <si>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</si>
  <si>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</si>
  <si>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</si>
  <si>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</si>
  <si>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</si>
  <si>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</si>
  <si>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</si>
  <si>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Gesamtsumme</t>
  </si>
  <si>
    <t>Monat</t>
  </si>
  <si>
    <t>Jahr:</t>
  </si>
  <si>
    <t>IDS</t>
  </si>
  <si>
    <t>PLOSE</t>
  </si>
  <si>
    <t>ASFINAG</t>
  </si>
  <si>
    <t>MSE</t>
  </si>
  <si>
    <t>UTA</t>
  </si>
  <si>
    <t>Vergütung je 1k Transaktion</t>
  </si>
  <si>
    <t>Kosten</t>
  </si>
  <si>
    <t>-</t>
  </si>
  <si>
    <t>Kosten / Monat</t>
  </si>
  <si>
    <t>MDM/IT Vergütung - Datat Processing + Storage</t>
  </si>
  <si>
    <t>je Transaktion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</si>
</sst>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5" formatCode="_-* #,##0.0000\ &quot;€&quot;_-;\-* #,##0.0000\ &quot;€&quot;_-;_-* &quot;-&quot;??\ &quot;€&quot;_-;_-@_-"/>
    <numFmt numFmtId="167" formatCode="_-* #,##0\ _€_-;\-* #,##0\ _€_-;_-* &quot;-&quot;??\ _€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4">
    <xf numFmtId="0" fontId="0" fillId="0" borderId="0" xfId="0"/>
    <xf numFmtId="0" fontId="0" fillId="0" borderId="1" xfId="0" applyBorder="1" applyAlignment="1">
      <alignment vertical="center" wrapText="1"/>
    </xf>
    <xf numFmtId="0" fontId="0" fillId="0" borderId="0" xfId="0" applyAlignment="1">
      <alignment horizontal="right"/>
    </xf>
    <xf numFmtId="0" fontId="3" fillId="0" borderId="0" xfId="0" applyFont="1"/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44" fontId="0" fillId="0" borderId="0" xfId="2" applyFont="1"/>
    <xf numFmtId="0" fontId="2" fillId="2" borderId="1" xfId="0" applyFont="1" applyFill="1" applyBorder="1" applyAlignment="1">
      <alignment horizontal="left"/>
    </xf>
    <xf numFmtId="44" fontId="2" fillId="0" borderId="0" xfId="0" applyNumberFormat="1" applyFont="1" applyBorder="1" applyAlignment="1"/>
    <xf numFmtId="44" fontId="2" fillId="0" borderId="1" xfId="2" applyFont="1" applyBorder="1"/>
    <xf numFmtId="0" fontId="2" fillId="0" borderId="1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44" fontId="2" fillId="0" borderId="2" xfId="2" applyFont="1" applyBorder="1"/>
    <xf numFmtId="14" fontId="2" fillId="0" borderId="1" xfId="0" applyNumberFormat="1" applyFont="1" applyBorder="1"/>
    <xf numFmtId="0" fontId="2" fillId="2" borderId="7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 wrapText="1"/>
    </xf>
    <xf numFmtId="0" fontId="2" fillId="2" borderId="7" xfId="0" applyFont="1" applyFill="1" applyBorder="1" applyAlignment="1">
      <alignment horizont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44" fontId="0" fillId="0" borderId="1" xfId="2" applyFont="1" applyBorder="1"/>
    <xf numFmtId="44" fontId="2" fillId="0" borderId="4" xfId="0" applyNumberFormat="1" applyFont="1" applyBorder="1" applyAlignment="1">
      <alignment horizontal="center"/>
    </xf>
    <xf numFmtId="44" fontId="2" fillId="0" borderId="5" xfId="0" applyNumberFormat="1" applyFont="1" applyBorder="1" applyAlignment="1">
      <alignment horizontal="center"/>
    </xf>
    <xf numFmtId="43" fontId="2" fillId="0" borderId="2" xfId="1" applyFont="1" applyBorder="1"/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44" fontId="0" fillId="0" borderId="0" xfId="0" applyNumberFormat="1"/>
    <xf numFmtId="167" fontId="0" fillId="0" borderId="1" xfId="1" applyNumberFormat="1" applyFont="1" applyBorder="1" applyAlignment="1">
      <alignment vertical="center" wrapText="1"/>
    </xf>
    <xf numFmtId="167" fontId="0" fillId="0" borderId="1" xfId="1" applyNumberFormat="1" applyFont="1" applyBorder="1"/>
    <xf numFmtId="167" fontId="0" fillId="0" borderId="3" xfId="1" applyNumberFormat="1" applyFont="1" applyBorder="1" applyAlignment="1">
      <alignment vertical="center" wrapText="1"/>
    </xf>
    <xf numFmtId="167" fontId="2" fillId="0" borderId="2" xfId="1" applyNumberFormat="1" applyFont="1" applyBorder="1"/>
    <xf numFmtId="0" fontId="0" fillId="0" borderId="1" xfId="0" applyFont="1" applyFill="1" applyBorder="1" applyAlignment="1">
      <alignment vertical="center" wrapText="1"/>
    </xf>
    <xf numFmtId="165" fontId="1" fillId="0" borderId="1" xfId="2" applyNumberFormat="1" applyFont="1" applyBorder="1"/>
  </cellXfs>
  <cellStyles count="3">
    <cellStyle name="Komma" xfId="1" builtinId="3"/>
    <cellStyle name="Standard" xfId="0" builtinId="0"/>
    <cellStyle name="Währung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4"/>
  <sheetViews>
    <sheetView tabSelected="1" workbookViewId="0">
      <selection activeCell="A5" sqref="A5"/>
    </sheetView>
  </sheetViews>
  <sheetFormatPr baseColWidth="10" defaultRowHeight="15" x14ac:dyDescent="0.25"/>
  <cols>
    <col min="1" max="1" width="27.28515625" bestFit="1" customWidth="1"/>
    <col min="2" max="8" width="15.7109375" customWidth="1"/>
  </cols>
  <sheetData>
    <row r="1" spans="1:8" ht="18.75" x14ac:dyDescent="0.3">
      <c r="A1" s="3" t="s">
        <v>25</v>
      </c>
      <c r="C1" s="2"/>
      <c r="D1" s="2"/>
      <c r="E1" s="2"/>
      <c r="F1" s="14" t="s">
        <v>15</v>
      </c>
      <c r="G1" s="25">
        <v>2025</v>
      </c>
      <c r="H1" s="26"/>
    </row>
    <row r="3" spans="1:8" x14ac:dyDescent="0.25">
      <c r="A3" s="10" t="s">
        <v>21</v>
      </c>
      <c r="B3" s="9">
        <v>15</v>
      </c>
      <c r="C3" s="6"/>
      <c r="D3" s="6"/>
      <c r="E3" s="6"/>
    </row>
    <row r="4" spans="1:8" x14ac:dyDescent="0.25">
      <c r="A4" s="32" t="s">
        <v>26</v>
      </c>
      <c r="B4" s="33">
        <f>B3/1000</f>
        <v>1.4999999999999999E-2</v>
      </c>
      <c r="C4" s="6"/>
      <c r="D4" s="6"/>
      <c r="E4" s="6"/>
    </row>
    <row r="6" spans="1:8" x14ac:dyDescent="0.25">
      <c r="A6" s="7" t="s">
        <v>14</v>
      </c>
      <c r="B6" s="17"/>
      <c r="C6" s="18"/>
      <c r="D6" s="15"/>
      <c r="E6" s="15"/>
      <c r="F6" s="16"/>
      <c r="G6" s="19" t="s">
        <v>0</v>
      </c>
      <c r="H6" s="19" t="s">
        <v>24</v>
      </c>
    </row>
    <row r="7" spans="1:8" x14ac:dyDescent="0.25">
      <c r="A7" s="7"/>
      <c r="B7" s="5" t="s">
        <v>16</v>
      </c>
      <c r="C7" s="5" t="s">
        <v>17</v>
      </c>
      <c r="D7" s="5" t="s">
        <v>18</v>
      </c>
      <c r="E7" s="5" t="s">
        <v>19</v>
      </c>
      <c r="F7" s="4" t="s">
        <v>20</v>
      </c>
      <c r="G7" s="20"/>
      <c r="H7" s="20"/>
    </row>
    <row r="8" spans="1:8" x14ac:dyDescent="0.25">
      <c r="A8" s="1" t="s">
        <v>1</v>
      </c>
      <c r="B8" s="28">
        <v>6969</v>
      </c>
      <c r="C8" s="28">
        <v>195985</v>
      </c>
      <c r="D8" s="28">
        <v>735</v>
      </c>
      <c r="E8" s="28">
        <v>49881</v>
      </c>
      <c r="F8" s="29">
        <v>33533</v>
      </c>
      <c r="G8" s="29">
        <f>SUM(B8:F8)</f>
        <v>287103</v>
      </c>
      <c r="H8" s="21">
        <f>G8*$B$4</f>
        <v>4306.5450000000001</v>
      </c>
    </row>
    <row r="9" spans="1:8" x14ac:dyDescent="0.25">
      <c r="A9" s="1" t="s">
        <v>2</v>
      </c>
      <c r="B9" s="28">
        <v>7847</v>
      </c>
      <c r="C9" s="28">
        <v>233329</v>
      </c>
      <c r="D9" s="28">
        <v>783</v>
      </c>
      <c r="E9" s="28">
        <v>52442</v>
      </c>
      <c r="F9" s="29">
        <v>38495</v>
      </c>
      <c r="G9" s="29">
        <f>C9+F9</f>
        <v>271824</v>
      </c>
      <c r="H9" s="21">
        <f t="shared" ref="H9:H19" si="0">G9*$B$4</f>
        <v>4077.3599999999997</v>
      </c>
    </row>
    <row r="10" spans="1:8" x14ac:dyDescent="0.25">
      <c r="A10" s="1" t="s">
        <v>3</v>
      </c>
      <c r="B10" s="28">
        <v>8259</v>
      </c>
      <c r="C10" s="28">
        <v>256607</v>
      </c>
      <c r="D10" s="28">
        <v>693</v>
      </c>
      <c r="E10" s="28">
        <v>54196</v>
      </c>
      <c r="F10" s="29">
        <v>40243</v>
      </c>
      <c r="G10" s="29">
        <f>C10+F10</f>
        <v>296850</v>
      </c>
      <c r="H10" s="21">
        <f t="shared" si="0"/>
        <v>4452.75</v>
      </c>
    </row>
    <row r="11" spans="1:8" x14ac:dyDescent="0.25">
      <c r="A11" s="1" t="s">
        <v>4</v>
      </c>
      <c r="B11" s="28">
        <v>7840</v>
      </c>
      <c r="C11" s="28">
        <v>229663</v>
      </c>
      <c r="D11" s="28">
        <v>551</v>
      </c>
      <c r="E11" s="28">
        <v>45720</v>
      </c>
      <c r="F11" s="29">
        <v>38327</v>
      </c>
      <c r="G11" s="29">
        <f>C11+F11</f>
        <v>267990</v>
      </c>
      <c r="H11" s="21">
        <f t="shared" si="0"/>
        <v>4019.85</v>
      </c>
    </row>
    <row r="12" spans="1:8" x14ac:dyDescent="0.25">
      <c r="A12" s="1" t="s">
        <v>5</v>
      </c>
      <c r="B12" s="28">
        <v>7876</v>
      </c>
      <c r="C12" s="28">
        <v>257833</v>
      </c>
      <c r="D12" s="28">
        <v>504</v>
      </c>
      <c r="E12" s="28">
        <v>40710</v>
      </c>
      <c r="F12" s="29">
        <v>37589</v>
      </c>
      <c r="G12" s="29">
        <f>C12+F12</f>
        <v>295422</v>
      </c>
      <c r="H12" s="21">
        <f t="shared" si="0"/>
        <v>4431.33</v>
      </c>
    </row>
    <row r="13" spans="1:8" x14ac:dyDescent="0.25">
      <c r="A13" s="1" t="s">
        <v>6</v>
      </c>
      <c r="B13" s="28">
        <v>7812</v>
      </c>
      <c r="C13" s="28">
        <v>247467</v>
      </c>
      <c r="D13" s="28">
        <v>519</v>
      </c>
      <c r="E13" s="28">
        <v>37341</v>
      </c>
      <c r="F13" s="29">
        <v>37478</v>
      </c>
      <c r="G13" s="29">
        <f>C13+F13</f>
        <v>284945</v>
      </c>
      <c r="H13" s="21">
        <f t="shared" si="0"/>
        <v>4274.1750000000002</v>
      </c>
    </row>
    <row r="14" spans="1:8" x14ac:dyDescent="0.25">
      <c r="A14" s="1" t="s">
        <v>7</v>
      </c>
      <c r="B14" s="28">
        <v>8067</v>
      </c>
      <c r="C14" s="28">
        <v>277478</v>
      </c>
      <c r="D14" s="28">
        <v>499</v>
      </c>
      <c r="E14" s="28">
        <v>35344</v>
      </c>
      <c r="F14" s="29">
        <v>40604</v>
      </c>
      <c r="G14" s="29">
        <f>C14+F14</f>
        <v>318082</v>
      </c>
      <c r="H14" s="21">
        <f t="shared" si="0"/>
        <v>4771.2299999999996</v>
      </c>
    </row>
    <row r="15" spans="1:8" x14ac:dyDescent="0.25">
      <c r="A15" s="1" t="s">
        <v>8</v>
      </c>
      <c r="B15" s="28">
        <v>6250</v>
      </c>
      <c r="C15" s="28">
        <v>216015</v>
      </c>
      <c r="D15" s="28">
        <v>359</v>
      </c>
      <c r="E15" s="28">
        <v>26800</v>
      </c>
      <c r="F15" s="29">
        <v>28985</v>
      </c>
      <c r="G15" s="29">
        <f>C15+F15</f>
        <v>245000</v>
      </c>
      <c r="H15" s="21">
        <f t="shared" si="0"/>
        <v>3675</v>
      </c>
    </row>
    <row r="16" spans="1:8" x14ac:dyDescent="0.25">
      <c r="A16" s="1" t="s">
        <v>9</v>
      </c>
      <c r="B16" s="28"/>
      <c r="C16" s="28"/>
      <c r="D16" s="28"/>
      <c r="E16" s="28"/>
      <c r="F16" s="29"/>
      <c r="G16" s="29"/>
      <c r="H16" s="21">
        <f t="shared" si="0"/>
        <v>0</v>
      </c>
    </row>
    <row r="17" spans="1:8" x14ac:dyDescent="0.25">
      <c r="A17" s="1" t="s">
        <v>10</v>
      </c>
      <c r="B17" s="28"/>
      <c r="C17" s="28"/>
      <c r="D17" s="28"/>
      <c r="E17" s="28"/>
      <c r="F17" s="29"/>
      <c r="G17" s="29"/>
      <c r="H17" s="21">
        <f t="shared" si="0"/>
        <v>0</v>
      </c>
    </row>
    <row r="18" spans="1:8" x14ac:dyDescent="0.25">
      <c r="A18" s="1" t="s">
        <v>11</v>
      </c>
      <c r="B18" s="28"/>
      <c r="C18" s="28"/>
      <c r="D18" s="28"/>
      <c r="E18" s="28"/>
      <c r="F18" s="29"/>
      <c r="G18" s="29"/>
      <c r="H18" s="21">
        <f t="shared" si="0"/>
        <v>0</v>
      </c>
    </row>
    <row r="19" spans="1:8" ht="15.75" thickBot="1" x14ac:dyDescent="0.3">
      <c r="A19" s="1" t="s">
        <v>12</v>
      </c>
      <c r="B19" s="28"/>
      <c r="C19" s="30"/>
      <c r="D19" s="30"/>
      <c r="E19" s="30"/>
      <c r="F19" s="29"/>
      <c r="G19" s="29"/>
      <c r="H19" s="21">
        <f t="shared" si="0"/>
        <v>0</v>
      </c>
    </row>
    <row r="20" spans="1:8" ht="15.75" thickBot="1" x14ac:dyDescent="0.3">
      <c r="A20" s="12" t="s">
        <v>0</v>
      </c>
      <c r="B20" s="31">
        <f>SUM(B8:B19)</f>
        <v>60920</v>
      </c>
      <c r="C20" s="31">
        <f t="shared" ref="C20:H20" si="1">SUM(C8:C19)</f>
        <v>1914377</v>
      </c>
      <c r="D20" s="31">
        <f t="shared" si="1"/>
        <v>4643</v>
      </c>
      <c r="E20" s="31">
        <f t="shared" si="1"/>
        <v>342434</v>
      </c>
      <c r="F20" s="31">
        <f t="shared" si="1"/>
        <v>295254</v>
      </c>
      <c r="G20" s="31">
        <f t="shared" si="1"/>
        <v>2267216</v>
      </c>
      <c r="H20" s="24" t="s">
        <v>23</v>
      </c>
    </row>
    <row r="21" spans="1:8" x14ac:dyDescent="0.25">
      <c r="A21" s="12" t="s">
        <v>22</v>
      </c>
      <c r="B21" s="13">
        <f>B20*$B$4</f>
        <v>913.8</v>
      </c>
      <c r="C21" s="13">
        <f t="shared" ref="C21:H21" si="2">C20*$B$4</f>
        <v>28715.654999999999</v>
      </c>
      <c r="D21" s="13">
        <f t="shared" si="2"/>
        <v>69.644999999999996</v>
      </c>
      <c r="E21" s="13">
        <f t="shared" si="2"/>
        <v>5136.51</v>
      </c>
      <c r="F21" s="13">
        <f t="shared" si="2"/>
        <v>4428.8099999999995</v>
      </c>
      <c r="G21" s="13">
        <f t="shared" si="2"/>
        <v>34008.239999999998</v>
      </c>
      <c r="H21" s="13">
        <f>SUM(H8:H19)</f>
        <v>34008.239999999998</v>
      </c>
    </row>
    <row r="22" spans="1:8" ht="15.75" thickBot="1" x14ac:dyDescent="0.3"/>
    <row r="23" spans="1:8" ht="15.75" thickBot="1" x14ac:dyDescent="0.3">
      <c r="A23" s="11" t="s">
        <v>13</v>
      </c>
      <c r="B23" s="22">
        <f>G21</f>
        <v>34008.239999999998</v>
      </c>
      <c r="C23" s="23"/>
      <c r="D23" s="8"/>
      <c r="E23" s="8"/>
      <c r="F23" s="8"/>
    </row>
    <row r="24" spans="1:8" x14ac:dyDescent="0.25">
      <c r="C24" s="27"/>
    </row>
  </sheetData>
  <mergeCells count="5">
    <mergeCell ref="G1:H1"/>
    <mergeCell ref="B6:C6"/>
    <mergeCell ref="G6:G7"/>
    <mergeCell ref="B23:C23"/>
    <mergeCell ref="H6:H7"/>
  </mergeCells>
  <pageMargins left="0.25" right="0.25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CS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Andreas Luxbauer</dc:creator>
  <cp:lastModifiedBy>Andreas Luxbauer</cp:lastModifiedBy>
  <cp:lastPrinted>2025-09-24T06:44:32Z</cp:lastPrinted>
  <dcterms:created xsi:type="dcterms:W3CDTF">2017-08-08T12:52:42Z</dcterms:created>
  <dcterms:modified xsi:type="dcterms:W3CDTF">2025-09-24T06:47:18Z</dcterms:modified>
</cp:coreProperties>
</file>